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A-A_Vefur_Lisa\"/>
    </mc:Choice>
  </mc:AlternateContent>
  <bookViews>
    <workbookView xWindow="0" yWindow="0" windowWidth="23130" windowHeight="10245"/>
  </bookViews>
  <sheets>
    <sheet name="Viðauki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8" i="1" s="1"/>
  <c r="C17" i="1"/>
  <c r="C18" i="1"/>
  <c r="E16" i="1"/>
  <c r="D20" i="1" s="1"/>
  <c r="E18" i="1" l="1"/>
  <c r="C20" i="1"/>
  <c r="E20" i="1" s="1"/>
  <c r="E17" i="1"/>
  <c r="D21" i="1" s="1"/>
  <c r="D37" i="1"/>
  <c r="D38" i="1" s="1"/>
  <c r="C37" i="1"/>
  <c r="E36" i="1"/>
  <c r="D40" i="1" s="1"/>
  <c r="D27" i="1"/>
  <c r="D28" i="1" s="1"/>
  <c r="E26" i="1"/>
  <c r="C30" i="1" s="1"/>
  <c r="C27" i="1"/>
  <c r="C21" i="1" l="1"/>
  <c r="E21" i="1" s="1"/>
  <c r="E27" i="1"/>
  <c r="D31" i="1" s="1"/>
  <c r="D30" i="1"/>
  <c r="E30" i="1" s="1"/>
  <c r="C28" i="1"/>
  <c r="E28" i="1" s="1"/>
  <c r="C31" i="1"/>
  <c r="E31" i="1" s="1"/>
  <c r="C40" i="1"/>
  <c r="E40" i="1" s="1"/>
  <c r="C38" i="1"/>
  <c r="E38" i="1" s="1"/>
  <c r="E37" i="1"/>
  <c r="D41" i="1" s="1"/>
  <c r="C41" i="1" l="1"/>
  <c r="E41" i="1" s="1"/>
</calcChain>
</file>

<file path=xl/sharedStrings.xml><?xml version="1.0" encoding="utf-8"?>
<sst xmlns="http://schemas.openxmlformats.org/spreadsheetml/2006/main" count="36" uniqueCount="17">
  <si>
    <t>Tekjur</t>
  </si>
  <si>
    <t xml:space="preserve"> </t>
  </si>
  <si>
    <t>Raforka</t>
  </si>
  <si>
    <t>Heitt vatn</t>
  </si>
  <si>
    <t>Samtals</t>
  </si>
  <si>
    <t>OR</t>
  </si>
  <si>
    <t>Afkoma fyrir fjármagnsgjöld</t>
  </si>
  <si>
    <t>Skipting rekstrarkostnaðar</t>
  </si>
  <si>
    <t>Skipting tekna</t>
  </si>
  <si>
    <t>af raforku um 75-82% og af heitu vatni 18-25%.</t>
  </si>
  <si>
    <t>Hellisheiðavirkjun og Nesjavallavirkjun eru blandaðar virkjanir, þar sem bæði er</t>
  </si>
  <si>
    <t>Gjöld</t>
  </si>
  <si>
    <r>
      <rPr>
        <b/>
        <i/>
        <sz val="12"/>
        <color theme="1"/>
        <rFont val="Calibri"/>
        <family val="2"/>
        <scheme val="minor"/>
      </rPr>
      <t xml:space="preserve">4. Greining á rekstri jarðvarmaorkuvera </t>
    </r>
    <r>
      <rPr>
        <b/>
        <sz val="12"/>
        <color theme="1"/>
        <rFont val="Calibri"/>
        <family val="2"/>
        <scheme val="minor"/>
      </rPr>
      <t>(ársreikn. OR 2013)</t>
    </r>
  </si>
  <si>
    <t>framleitt heitt vatn og raforka.</t>
  </si>
  <si>
    <t>(Sjá skýringu 4 í ársreikn. OR 2014).</t>
  </si>
  <si>
    <t>Samkvæmt skiptingu í ársreikningi OR þá voru tekjur árin 2012-2014</t>
  </si>
  <si>
    <t>VIÐAUKI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</si>
</sst>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3" fontId="0" fillId="0" borderId="2" xfId="0" applyNumberFormat="1" applyBorder="1"/>
    <xf numFmtId="9" fontId="0" fillId="0" borderId="0" xfId="1" applyFont="1"/>
    <xf numFmtId="9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14" fontId="0" fillId="0" borderId="0" xfId="0" applyNumberFormat="1" applyAlignment="1">
      <alignment horizontal="left"/>
    </xf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4"/>
  <sheetViews>
    <sheetView showGridLines="0" tabSelected="1" workbookViewId="0">
      <selection activeCell="D4" sqref="D4"/>
    </sheetView>
  </sheetViews>
  <sheetFormatPr defaultRowHeight="15" x14ac:dyDescent="0.25"/>
  <cols>
    <col min="1" max="1" width="4.5703125" customWidth="1"/>
    <col min="2" max="2" width="30.7109375" customWidth="1"/>
    <col min="3" max="5" width="13.7109375" customWidth="1"/>
    <col min="6" max="6" width="6.7109375" customWidth="1"/>
  </cols>
  <sheetData>
    <row r="1" spans="2:11" ht="18.75" x14ac:dyDescent="0.3">
      <c r="B1" s="14">
        <v>42121</v>
      </c>
      <c r="C1" s="9" t="s">
        <v>16</v>
      </c>
    </row>
    <row r="3" spans="2:11" ht="18.75" x14ac:dyDescent="0.3">
      <c r="B3" s="9" t="s">
        <v>5</v>
      </c>
    </row>
    <row r="4" spans="2:11" ht="15.75" x14ac:dyDescent="0.25">
      <c r="C4" s="13"/>
      <c r="D4" s="13"/>
      <c r="E4" s="13"/>
      <c r="F4" s="13"/>
      <c r="G4" s="13"/>
      <c r="H4" s="13"/>
      <c r="I4" s="13"/>
      <c r="J4" s="13"/>
      <c r="K4" s="13"/>
    </row>
    <row r="5" spans="2:11" ht="15.75" x14ac:dyDescent="0.25">
      <c r="B5" s="13"/>
    </row>
    <row r="6" spans="2:11" ht="15.75" x14ac:dyDescent="0.25">
      <c r="B6" s="16" t="s">
        <v>12</v>
      </c>
    </row>
    <row r="7" spans="2:11" ht="15.75" x14ac:dyDescent="0.25">
      <c r="B7" s="13" t="s">
        <v>15</v>
      </c>
    </row>
    <row r="8" spans="2:11" ht="15.75" x14ac:dyDescent="0.25">
      <c r="B8" s="13" t="s">
        <v>9</v>
      </c>
      <c r="D8" t="s">
        <v>14</v>
      </c>
    </row>
    <row r="10" spans="2:11" ht="15.75" x14ac:dyDescent="0.25">
      <c r="B10" s="13" t="s">
        <v>10</v>
      </c>
    </row>
    <row r="11" spans="2:11" ht="15.75" x14ac:dyDescent="0.25">
      <c r="B11" s="13" t="s">
        <v>13</v>
      </c>
    </row>
    <row r="14" spans="2:11" ht="18.75" x14ac:dyDescent="0.3">
      <c r="B14" s="8">
        <v>2014</v>
      </c>
      <c r="C14" s="17" t="s">
        <v>1</v>
      </c>
      <c r="D14" s="17"/>
    </row>
    <row r="15" spans="2:11" x14ac:dyDescent="0.25">
      <c r="B15" s="10"/>
      <c r="C15" s="10" t="s">
        <v>2</v>
      </c>
      <c r="D15" s="10" t="s">
        <v>3</v>
      </c>
      <c r="E15" s="10" t="s">
        <v>4</v>
      </c>
    </row>
    <row r="16" spans="2:11" x14ac:dyDescent="0.25">
      <c r="B16" t="s">
        <v>0</v>
      </c>
      <c r="C16" s="1">
        <v>9247259</v>
      </c>
      <c r="D16" s="1">
        <v>2591105</v>
      </c>
      <c r="E16" s="1">
        <f>SUM(C16:D16)</f>
        <v>11838364</v>
      </c>
    </row>
    <row r="17" spans="2:8" x14ac:dyDescent="0.25">
      <c r="B17" s="2" t="s">
        <v>11</v>
      </c>
      <c r="C17" s="3">
        <f>-1587189-2434546</f>
        <v>-4021735</v>
      </c>
      <c r="D17" s="3">
        <f>-628104-722203</f>
        <v>-1350307</v>
      </c>
      <c r="E17" s="3">
        <f t="shared" ref="E17:E18" si="0">SUM(C17:D17)</f>
        <v>-5372042</v>
      </c>
    </row>
    <row r="18" spans="2:8" x14ac:dyDescent="0.25">
      <c r="B18" s="4" t="s">
        <v>6</v>
      </c>
      <c r="C18" s="5">
        <f>SUM(C16:C17)</f>
        <v>5225524</v>
      </c>
      <c r="D18" s="5">
        <f>SUM(D16:D17)</f>
        <v>1240798</v>
      </c>
      <c r="E18" s="5">
        <f t="shared" si="0"/>
        <v>6466322</v>
      </c>
    </row>
    <row r="20" spans="2:8" x14ac:dyDescent="0.25">
      <c r="B20" t="s">
        <v>8</v>
      </c>
      <c r="C20" s="6">
        <f>C16/E16</f>
        <v>0.7811264292937774</v>
      </c>
      <c r="D20" s="6">
        <f>D16/E16</f>
        <v>0.21887357070622257</v>
      </c>
      <c r="E20" s="7">
        <f>SUM(C20:D20)</f>
        <v>1</v>
      </c>
    </row>
    <row r="21" spans="2:8" x14ac:dyDescent="0.25">
      <c r="B21" t="s">
        <v>7</v>
      </c>
      <c r="C21" s="6">
        <f>C17/E17</f>
        <v>0.7486417641559765</v>
      </c>
      <c r="D21" s="6">
        <f>D17/E17</f>
        <v>0.25135823584402356</v>
      </c>
      <c r="E21" s="7">
        <f>SUM(C21:D21)</f>
        <v>1</v>
      </c>
    </row>
    <row r="24" spans="2:8" ht="18.75" x14ac:dyDescent="0.3">
      <c r="B24" s="8">
        <v>2013</v>
      </c>
      <c r="C24" s="17" t="s">
        <v>1</v>
      </c>
      <c r="D24" s="17"/>
    </row>
    <row r="25" spans="2:8" s="12" customFormat="1" ht="18" customHeight="1" x14ac:dyDescent="0.25">
      <c r="B25" s="10"/>
      <c r="C25" s="10" t="s">
        <v>2</v>
      </c>
      <c r="D25" s="10" t="s">
        <v>3</v>
      </c>
      <c r="E25" s="10" t="s">
        <v>4</v>
      </c>
    </row>
    <row r="26" spans="2:8" x14ac:dyDescent="0.25">
      <c r="B26" t="s">
        <v>0</v>
      </c>
      <c r="C26" s="1">
        <v>8139505</v>
      </c>
      <c r="D26" s="1">
        <v>2700000</v>
      </c>
      <c r="E26" s="1">
        <f>SUM(C26:D26)</f>
        <v>10839505</v>
      </c>
      <c r="F26" s="1"/>
      <c r="G26" s="1"/>
      <c r="H26" s="1"/>
    </row>
    <row r="27" spans="2:8" x14ac:dyDescent="0.25">
      <c r="B27" s="2" t="s">
        <v>11</v>
      </c>
      <c r="C27" s="3">
        <f>-1322543-2525250</f>
        <v>-3847793</v>
      </c>
      <c r="D27" s="3">
        <f>-662894-808745-1</f>
        <v>-1471640</v>
      </c>
      <c r="E27" s="3">
        <f t="shared" ref="E27:E28" si="1">SUM(C27:D27)</f>
        <v>-5319433</v>
      </c>
      <c r="F27" s="1"/>
      <c r="G27" s="1"/>
      <c r="H27" s="1"/>
    </row>
    <row r="28" spans="2:8" ht="18.75" customHeight="1" x14ac:dyDescent="0.25">
      <c r="B28" s="4" t="s">
        <v>6</v>
      </c>
      <c r="C28" s="5">
        <f>SUM(C26:C27)</f>
        <v>4291712</v>
      </c>
      <c r="D28" s="5">
        <f>SUM(D26:D27)</f>
        <v>1228360</v>
      </c>
      <c r="E28" s="5">
        <f t="shared" si="1"/>
        <v>5520072</v>
      </c>
      <c r="F28" s="1"/>
      <c r="G28" s="1"/>
      <c r="H28" s="1"/>
    </row>
    <row r="30" spans="2:8" x14ac:dyDescent="0.25">
      <c r="B30" t="s">
        <v>8</v>
      </c>
      <c r="C30" s="6">
        <f>C26/E26</f>
        <v>0.75091113477967864</v>
      </c>
      <c r="D30" s="6">
        <f>D26/E26</f>
        <v>0.24908886522032142</v>
      </c>
      <c r="E30" s="7">
        <f>SUM(C30:D30)</f>
        <v>1</v>
      </c>
    </row>
    <row r="31" spans="2:8" x14ac:dyDescent="0.25">
      <c r="B31" t="s">
        <v>7</v>
      </c>
      <c r="C31" s="6">
        <f>C27/E27</f>
        <v>0.72334645440594891</v>
      </c>
      <c r="D31" s="6">
        <f>D27/E27</f>
        <v>0.27665354559405109</v>
      </c>
      <c r="E31" s="7">
        <f>SUM(C31:D31)</f>
        <v>1</v>
      </c>
    </row>
    <row r="34" spans="2:5" ht="18.75" x14ac:dyDescent="0.3">
      <c r="B34" s="8">
        <v>2012</v>
      </c>
      <c r="C34" s="17" t="s">
        <v>1</v>
      </c>
      <c r="D34" s="17"/>
    </row>
    <row r="35" spans="2:5" s="11" customFormat="1" ht="18" customHeight="1" x14ac:dyDescent="0.25">
      <c r="B35" s="10"/>
      <c r="C35" s="10" t="s">
        <v>2</v>
      </c>
      <c r="D35" s="10" t="s">
        <v>3</v>
      </c>
      <c r="E35" s="10" t="s">
        <v>4</v>
      </c>
    </row>
    <row r="36" spans="2:5" x14ac:dyDescent="0.25">
      <c r="B36" t="s">
        <v>0</v>
      </c>
      <c r="C36" s="1">
        <v>8663959</v>
      </c>
      <c r="D36" s="1">
        <v>1915000</v>
      </c>
      <c r="E36" s="1">
        <f>SUM(C36:D36)</f>
        <v>10578959</v>
      </c>
    </row>
    <row r="37" spans="2:5" x14ac:dyDescent="0.25">
      <c r="B37" s="2" t="s">
        <v>11</v>
      </c>
      <c r="C37" s="3">
        <f>-1262653-3109676</f>
        <v>-4372329</v>
      </c>
      <c r="D37" s="3">
        <f>-682717-843802</f>
        <v>-1526519</v>
      </c>
      <c r="E37" s="3">
        <f t="shared" ref="E37:E38" si="2">SUM(C37:D37)</f>
        <v>-5898848</v>
      </c>
    </row>
    <row r="38" spans="2:5" x14ac:dyDescent="0.25">
      <c r="B38" s="4" t="s">
        <v>6</v>
      </c>
      <c r="C38" s="5">
        <f>SUM(C36:C37)</f>
        <v>4291630</v>
      </c>
      <c r="D38" s="5">
        <f>SUM(D36:D37)</f>
        <v>388481</v>
      </c>
      <c r="E38" s="5">
        <f t="shared" si="2"/>
        <v>4680111</v>
      </c>
    </row>
    <row r="40" spans="2:5" x14ac:dyDescent="0.25">
      <c r="B40" t="s">
        <v>8</v>
      </c>
      <c r="C40" s="6">
        <f>C36/E36</f>
        <v>0.81898029853409959</v>
      </c>
      <c r="D40" s="6">
        <f>D36/E36</f>
        <v>0.18101970146590038</v>
      </c>
      <c r="E40" s="7">
        <f>SUM(C40:D40)</f>
        <v>1</v>
      </c>
    </row>
    <row r="41" spans="2:5" x14ac:dyDescent="0.25">
      <c r="B41" t="s">
        <v>7</v>
      </c>
      <c r="C41" s="6">
        <f>C37/E37</f>
        <v>0.74121743770987147</v>
      </c>
      <c r="D41" s="6">
        <f>D37/E37</f>
        <v>0.25878256229012853</v>
      </c>
      <c r="E41" s="7">
        <f>SUM(C41:D41)</f>
        <v>1</v>
      </c>
    </row>
    <row r="44" spans="2:5" x14ac:dyDescent="0.25">
      <c r="B44" s="15" t="s">
        <v>1</v>
      </c>
    </row>
  </sheetData>
  <mergeCells count="3">
    <mergeCell ref="C24:D24"/>
    <mergeCell ref="C34:D34"/>
    <mergeCell ref="C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Viðauki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oskar.th</dc:creator>
  <cp:lastModifiedBy>anna.si</cp:lastModifiedBy>
  <cp:lastPrinted>2015-06-01T10:21:49Z</cp:lastPrinted>
  <dcterms:created xsi:type="dcterms:W3CDTF">2015-04-27T14:14:56Z</dcterms:created>
  <dcterms:modified xsi:type="dcterms:W3CDTF">2015-06-10T13:28:50Z</dcterms:modified>
</cp:coreProperties>
</file>